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3" sheetId="2" r:id="rId2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<sst xmlns="http://schemas.openxmlformats.org/spreadsheetml/2006/main" count="21" uniqueCount="20">
  <si>
    <t>Clorox</t>
  </si>
  <si>
    <t>Hershey Foods</t>
  </si>
  <si>
    <t>Portfolio</t>
  </si>
  <si>
    <t>CLX</t>
  </si>
  <si>
    <t>HSY</t>
  </si>
  <si>
    <t>NSRGY.PK</t>
  </si>
  <si>
    <t>^SPX</t>
  </si>
  <si>
    <t>S&amp;P500</t>
  </si>
  <si>
    <t>Nestlé</t>
  </si>
  <si>
    <t xml:space="preserve">        No. of shares</t>
  </si>
  <si>
    <t>std dev</t>
  </si>
  <si>
    <t>total K</t>
  </si>
  <si>
    <t>TIER1</t>
  </si>
  <si>
    <t>TIER2</t>
  </si>
  <si>
    <t>TIER3</t>
  </si>
  <si>
    <t>NOTE:  This sample is greatly abreviated.</t>
  </si>
  <si>
    <t xml:space="preserve">Your spreadsheet will have 12 months of </t>
  </si>
  <si>
    <t>data and 30 firms.</t>
  </si>
  <si>
    <t xml:space="preserve">    these cells intentionally blank</t>
  </si>
  <si>
    <t>beta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</si>
</sst>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d\-mmm\-yy;@"/>
    <numFmt numFmtId="170" formatCode="0.0000_);[Red]\(0.0000\)"/>
    <numFmt numFmtId="171" formatCode="0.0"/>
    <numFmt numFmtId="172" formatCode="0.000"/>
    <numFmt numFmtId="173" formatCode="0.0000"/>
    <numFmt numFmtId="174" formatCode="0.00000"/>
    <numFmt numFmtId="175" formatCode="0.00000;[Red]0.00000"/>
    <numFmt numFmtId="176" formatCode="0.00;[Red]0.00"/>
    <numFmt numFmtId="177" formatCode="0.000;[Red]0.000"/>
    <numFmt numFmtId="178" formatCode="0.0000;[Red]0.0000"/>
    <numFmt numFmtId="179" formatCode="0.0000000"/>
    <numFmt numFmtId="180" formatCode="0.000000"/>
  </numFmts>
  <fonts count="4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30"/>
      <name val="Comic Sans MS"/>
      <family val="4"/>
    </font>
    <font>
      <b/>
      <sz val="9"/>
      <color indexed="30"/>
      <name val="Comic Sans MS"/>
      <family val="4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70C0"/>
      <name val="Comic Sans MS"/>
      <family val="4"/>
    </font>
    <font>
      <b/>
      <sz val="9"/>
      <color rgb="FF0070C0"/>
      <name val="Comic Sans MS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169" fontId="4" fillId="0" borderId="0" xfId="0" applyNumberFormat="1" applyFont="1" applyAlignment="1">
      <alignment/>
    </xf>
    <xf numFmtId="0" fontId="4" fillId="0" borderId="0" xfId="0" applyFont="1" applyAlignment="1">
      <alignment/>
    </xf>
    <xf numFmtId="16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169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175" fontId="0" fillId="0" borderId="0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2" xfId="0" applyNumberFormat="1" applyFont="1" applyBorder="1" applyAlignment="1">
      <alignment/>
    </xf>
    <xf numFmtId="175" fontId="0" fillId="0" borderId="11" xfId="0" applyNumberFormat="1" applyFont="1" applyFill="1" applyBorder="1" applyAlignment="1">
      <alignment/>
    </xf>
    <xf numFmtId="0" fontId="0" fillId="0" borderId="0" xfId="0" applyFont="1" applyAlignment="1">
      <alignment/>
    </xf>
    <xf numFmtId="175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5" fillId="0" borderId="0" xfId="0" applyFont="1" applyAlignment="1" quotePrefix="1">
      <alignment/>
    </xf>
    <xf numFmtId="169" fontId="43" fillId="0" borderId="0" xfId="0" applyNumberFormat="1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4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.03925"/>
          <c:w val="0.7675"/>
          <c:h val="0.91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Sheet1!$B$25:$F$25</c:f>
              <c:numCache/>
            </c:numRef>
          </c:xVal>
          <c:yVal>
            <c:numRef>
              <c:f>Sheet1!$B$26:$F$26</c:f>
              <c:numCache/>
            </c:numRef>
          </c:yVal>
          <c:smooth val="0"/>
        </c:ser>
        <c:axId val="35489750"/>
        <c:axId val="50972295"/>
      </c:scatterChart>
      <c:valAx>
        <c:axId val="354897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972295"/>
        <c:crosses val="autoZero"/>
        <c:crossBetween val="midCat"/>
        <c:dispUnits/>
      </c:valAx>
      <c:valAx>
        <c:axId val="509722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48975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8"/>
          <c:y val="0.53875"/>
          <c:w val="0.14175"/>
          <c:h val="0.33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0.20775</cdr:x>
      <cdr:y>0.20625</cdr:y>
    </cdr:from>
    <cdr:to>
      <cdr:x>0.901</cdr:x>
      <cdr:y>0.72875</cdr:y>
    </cdr:to>
    <cdr:sp>
      <cdr:nvSpPr>
        <cdr:cNvPr id="1" name="Straight Connector 2"/>
        <cdr:cNvSpPr>
          <a:spLocks/>
        </cdr:cNvSpPr>
      </cdr:nvSpPr>
      <cdr:spPr>
        <a:xfrm flipV="1">
          <a:off x="781050" y="495300"/>
          <a:ext cx="2619375" cy="12668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5</xdr:row>
      <xdr:rowOff>9525</xdr:rowOff>
    </xdr:from>
    <xdr:to>
      <xdr:col>12</xdr:col>
      <xdr:colOff>219075</xdr:colOff>
      <xdr:row>20</xdr:row>
      <xdr:rowOff>0</xdr:rowOff>
    </xdr:to>
    <xdr:graphicFrame>
      <xdr:nvGraphicFramePr>
        <xdr:cNvPr id="1" name="Chart 2"/>
        <xdr:cNvGraphicFramePr/>
      </xdr:nvGraphicFramePr>
      <xdr:xfrm>
        <a:off x="4181475" y="819150"/>
        <a:ext cx="37814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selection activeCell="B25" sqref="B25:F26"/>
    </sheetView>
  </sheetViews>
  <sheetFormatPr defaultColWidth="9.140625" defaultRowHeight="12.75"/>
  <cols>
    <col min="2" max="2" width="10.7109375" style="0" customWidth="1"/>
    <col min="4" max="4" width="11.8515625" style="0" customWidth="1"/>
    <col min="5" max="5" width="11.28125" style="0" customWidth="1"/>
  </cols>
  <sheetData>
    <row r="1" spans="1:6" ht="12.75" customHeight="1">
      <c r="A1" s="1"/>
      <c r="C1" t="s">
        <v>0</v>
      </c>
      <c r="D1" t="s">
        <v>1</v>
      </c>
      <c r="E1" t="s">
        <v>8</v>
      </c>
      <c r="F1" s="11" t="s">
        <v>7</v>
      </c>
    </row>
    <row r="2" spans="1:6" s="28" customFormat="1" ht="12.75" customHeight="1">
      <c r="A2" s="24"/>
      <c r="B2" s="25" t="s">
        <v>2</v>
      </c>
      <c r="C2" s="25" t="s">
        <v>3</v>
      </c>
      <c r="D2" s="25" t="s">
        <v>4</v>
      </c>
      <c r="E2" s="26" t="s">
        <v>5</v>
      </c>
      <c r="F2" s="27" t="s">
        <v>6</v>
      </c>
    </row>
    <row r="3" spans="1:11" ht="12.75" customHeight="1">
      <c r="A3" s="3" t="s">
        <v>9</v>
      </c>
      <c r="B3" s="4"/>
      <c r="C3" s="4">
        <v>900</v>
      </c>
      <c r="D3" s="4">
        <v>3300</v>
      </c>
      <c r="E3" s="4">
        <v>1400</v>
      </c>
      <c r="F3" s="12"/>
      <c r="H3" s="21" t="s">
        <v>15</v>
      </c>
      <c r="I3" s="22"/>
      <c r="J3" s="22"/>
      <c r="K3" s="22"/>
    </row>
    <row r="4" spans="1:11" ht="12.75">
      <c r="A4" s="1">
        <v>38898</v>
      </c>
      <c r="C4" s="2">
        <v>60.97</v>
      </c>
      <c r="D4" s="2">
        <v>55.07</v>
      </c>
      <c r="E4" s="2">
        <v>77.9</v>
      </c>
      <c r="F4" s="13">
        <v>1270.2</v>
      </c>
      <c r="H4" s="21" t="s">
        <v>16</v>
      </c>
      <c r="I4" s="22"/>
      <c r="J4" s="22"/>
      <c r="K4" s="22"/>
    </row>
    <row r="5" spans="1:11" ht="12.75">
      <c r="A5" s="1">
        <v>38901</v>
      </c>
      <c r="C5" s="2">
        <v>61.11</v>
      </c>
      <c r="D5" s="2">
        <v>55.23</v>
      </c>
      <c r="E5" s="2">
        <v>78.05</v>
      </c>
      <c r="F5" s="13">
        <v>1280.19</v>
      </c>
      <c r="H5" s="21" t="s">
        <v>17</v>
      </c>
      <c r="I5" s="22"/>
      <c r="J5" s="22"/>
      <c r="K5" s="22"/>
    </row>
    <row r="6" spans="1:7" ht="12.75">
      <c r="A6" s="1">
        <v>38903</v>
      </c>
      <c r="C6" s="2">
        <v>60.66</v>
      </c>
      <c r="D6" s="2">
        <v>55.27</v>
      </c>
      <c r="E6" s="2">
        <v>77.45</v>
      </c>
      <c r="F6" s="13">
        <v>1270.91</v>
      </c>
      <c r="G6" s="19" t="s">
        <v>12</v>
      </c>
    </row>
    <row r="7" spans="1:7" ht="12.75">
      <c r="A7" s="1">
        <v>38904</v>
      </c>
      <c r="C7" s="2">
        <v>60.94</v>
      </c>
      <c r="D7" s="2">
        <v>55.88</v>
      </c>
      <c r="E7" s="2">
        <v>77.25</v>
      </c>
      <c r="F7" s="13">
        <v>1274.08</v>
      </c>
      <c r="G7" s="20"/>
    </row>
    <row r="8" spans="1:7" ht="12.75">
      <c r="A8" s="1">
        <v>38905</v>
      </c>
      <c r="C8" s="2">
        <v>60.87</v>
      </c>
      <c r="D8" s="2">
        <v>55.48</v>
      </c>
      <c r="E8" s="2">
        <v>78</v>
      </c>
      <c r="F8" s="13">
        <v>1265.48</v>
      </c>
      <c r="G8" s="20"/>
    </row>
    <row r="9" spans="1:7" ht="12.75">
      <c r="A9" s="5">
        <v>38908</v>
      </c>
      <c r="B9" s="6"/>
      <c r="C9" s="7">
        <v>61.16</v>
      </c>
      <c r="D9" s="7">
        <v>56.06</v>
      </c>
      <c r="E9" s="7">
        <v>77.75</v>
      </c>
      <c r="F9" s="14">
        <v>1267.34</v>
      </c>
      <c r="G9" s="20"/>
    </row>
    <row r="10" spans="1:7" ht="12.75">
      <c r="A10" s="1">
        <v>38898</v>
      </c>
      <c r="B10" s="2">
        <f aca="true" t="shared" si="0" ref="B10:B15">SUM(C10:E10)</f>
        <v>345664</v>
      </c>
      <c r="C10" s="2">
        <f>C$3*C4</f>
        <v>54873</v>
      </c>
      <c r="D10" s="2">
        <f>D$3*D4</f>
        <v>181731</v>
      </c>
      <c r="E10" s="2">
        <f>E$3*E4</f>
        <v>109060.00000000001</v>
      </c>
      <c r="F10" s="13">
        <v>1270.2</v>
      </c>
      <c r="G10" s="20"/>
    </row>
    <row r="11" spans="1:7" ht="12.75">
      <c r="A11" s="1">
        <v>38901</v>
      </c>
      <c r="B11" s="2">
        <f t="shared" si="0"/>
        <v>346528</v>
      </c>
      <c r="C11" s="2">
        <f aca="true" t="shared" si="1" ref="C11:E15">C$3*C5</f>
        <v>54999</v>
      </c>
      <c r="D11" s="2">
        <f t="shared" si="1"/>
        <v>182259</v>
      </c>
      <c r="E11" s="2">
        <f t="shared" si="1"/>
        <v>109270</v>
      </c>
      <c r="F11" s="13">
        <v>1280.19</v>
      </c>
      <c r="G11" s="20"/>
    </row>
    <row r="12" spans="1:7" ht="12.75">
      <c r="A12" s="1">
        <v>38903</v>
      </c>
      <c r="B12" s="2">
        <f t="shared" si="0"/>
        <v>345415</v>
      </c>
      <c r="C12" s="2">
        <f t="shared" si="1"/>
        <v>54594</v>
      </c>
      <c r="D12" s="2">
        <f t="shared" si="1"/>
        <v>182391</v>
      </c>
      <c r="E12" s="2">
        <f t="shared" si="1"/>
        <v>108430</v>
      </c>
      <c r="F12" s="13">
        <v>1270.91</v>
      </c>
      <c r="G12" s="19" t="s">
        <v>13</v>
      </c>
    </row>
    <row r="13" spans="1:7" ht="12.75">
      <c r="A13" s="1">
        <v>38904</v>
      </c>
      <c r="B13" s="2">
        <f t="shared" si="0"/>
        <v>347400</v>
      </c>
      <c r="C13" s="2">
        <f t="shared" si="1"/>
        <v>54846</v>
      </c>
      <c r="D13" s="2">
        <f t="shared" si="1"/>
        <v>184404</v>
      </c>
      <c r="E13" s="2">
        <f t="shared" si="1"/>
        <v>108150</v>
      </c>
      <c r="F13" s="13">
        <v>1274.08</v>
      </c>
      <c r="G13" s="20"/>
    </row>
    <row r="14" spans="1:7" ht="12.75">
      <c r="A14" s="1">
        <v>38905</v>
      </c>
      <c r="B14" s="2">
        <f t="shared" si="0"/>
        <v>347067</v>
      </c>
      <c r="C14" s="2">
        <f t="shared" si="1"/>
        <v>54783</v>
      </c>
      <c r="D14" s="2">
        <f t="shared" si="1"/>
        <v>183084</v>
      </c>
      <c r="E14" s="2">
        <f t="shared" si="1"/>
        <v>109200</v>
      </c>
      <c r="F14" s="13">
        <v>1265.48</v>
      </c>
      <c r="G14" s="20"/>
    </row>
    <row r="15" spans="1:7" ht="12.75">
      <c r="A15" s="8">
        <v>38908</v>
      </c>
      <c r="B15" s="9">
        <f t="shared" si="0"/>
        <v>348892</v>
      </c>
      <c r="C15" s="9">
        <f t="shared" si="1"/>
        <v>55044</v>
      </c>
      <c r="D15" s="9">
        <f t="shared" si="1"/>
        <v>184998</v>
      </c>
      <c r="E15" s="9">
        <f t="shared" si="1"/>
        <v>108850</v>
      </c>
      <c r="F15" s="15">
        <v>1267.34</v>
      </c>
      <c r="G15" s="20"/>
    </row>
    <row r="16" spans="1:7" ht="12.75">
      <c r="A16" s="1">
        <v>38898</v>
      </c>
      <c r="B16" s="23" t="s">
        <v>18</v>
      </c>
      <c r="C16" s="2"/>
      <c r="D16" s="2"/>
      <c r="E16" s="2"/>
      <c r="F16" s="13"/>
      <c r="G16" s="20"/>
    </row>
    <row r="17" spans="1:7" ht="12.75">
      <c r="A17" s="1">
        <v>38901</v>
      </c>
      <c r="B17" s="10">
        <f aca="true" t="shared" si="2" ref="B17:F21">(B11-B10)/B10</f>
        <v>0.0024995371227550453</v>
      </c>
      <c r="C17" s="10">
        <f t="shared" si="2"/>
        <v>0.002296211251435132</v>
      </c>
      <c r="D17" s="10">
        <f t="shared" si="2"/>
        <v>0.002905393136008716</v>
      </c>
      <c r="E17" s="10">
        <f t="shared" si="2"/>
        <v>0.0019255455712450524</v>
      </c>
      <c r="F17" s="16">
        <f t="shared" si="2"/>
        <v>0.007864903164855936</v>
      </c>
      <c r="G17" s="20"/>
    </row>
    <row r="18" spans="1:7" ht="12.75">
      <c r="A18" s="1">
        <v>38903</v>
      </c>
      <c r="B18" s="10">
        <f t="shared" si="2"/>
        <v>-0.0032118616677440206</v>
      </c>
      <c r="C18" s="10">
        <f t="shared" si="2"/>
        <v>-0.007363770250368188</v>
      </c>
      <c r="D18" s="10">
        <f t="shared" si="2"/>
        <v>0.0007242440702516748</v>
      </c>
      <c r="E18" s="10">
        <f t="shared" si="2"/>
        <v>-0.007687379884689302</v>
      </c>
      <c r="F18" s="16">
        <f t="shared" si="2"/>
        <v>-0.007248923987845533</v>
      </c>
      <c r="G18" s="20"/>
    </row>
    <row r="19" spans="1:7" ht="12.75">
      <c r="A19" s="1">
        <v>38904</v>
      </c>
      <c r="B19" s="10">
        <f t="shared" si="2"/>
        <v>0.005746710478699535</v>
      </c>
      <c r="C19" s="10">
        <f t="shared" si="2"/>
        <v>0.004615891856247939</v>
      </c>
      <c r="D19" s="10">
        <f t="shared" si="2"/>
        <v>0.011036728785959833</v>
      </c>
      <c r="E19" s="10">
        <f t="shared" si="2"/>
        <v>-0.0025823111684958036</v>
      </c>
      <c r="F19" s="16">
        <f t="shared" si="2"/>
        <v>0.0024942757551674353</v>
      </c>
      <c r="G19" s="19" t="s">
        <v>14</v>
      </c>
    </row>
    <row r="20" spans="1:7" ht="12.75">
      <c r="A20" s="1">
        <v>38905</v>
      </c>
      <c r="B20" s="10">
        <f t="shared" si="2"/>
        <v>-0.0009585492227979275</v>
      </c>
      <c r="C20" s="10">
        <f t="shared" si="2"/>
        <v>-0.0011486708237610766</v>
      </c>
      <c r="D20" s="10">
        <f t="shared" si="2"/>
        <v>-0.0071581961345740875</v>
      </c>
      <c r="E20" s="10">
        <f t="shared" si="2"/>
        <v>0.009708737864077669</v>
      </c>
      <c r="F20" s="16">
        <f t="shared" si="2"/>
        <v>-0.006749968604797116</v>
      </c>
      <c r="G20" s="20"/>
    </row>
    <row r="21" spans="1:6" ht="12.75">
      <c r="A21" s="1">
        <v>38908</v>
      </c>
      <c r="B21" s="10">
        <f t="shared" si="2"/>
        <v>0.00525835069309384</v>
      </c>
      <c r="C21" s="10">
        <f t="shared" si="2"/>
        <v>0.004764251683916544</v>
      </c>
      <c r="D21" s="10">
        <f t="shared" si="2"/>
        <v>0.010454217736121124</v>
      </c>
      <c r="E21" s="10">
        <f t="shared" si="2"/>
        <v>-0.003205128205128205</v>
      </c>
      <c r="F21" s="16">
        <f t="shared" si="2"/>
        <v>0.00146979802130409</v>
      </c>
    </row>
    <row r="23" spans="1:6" ht="12.75">
      <c r="A23" s="17" t="s">
        <v>10</v>
      </c>
      <c r="B23" s="10">
        <f>STDEVP(B17:B21)</f>
        <v>0.00348517087822716</v>
      </c>
      <c r="C23" s="10">
        <f>STDEVP(C17:C21)</f>
        <v>0.004534746405406659</v>
      </c>
      <c r="D23" s="10">
        <f>STDEVP(D17:D21)</f>
        <v>0.006734629727080944</v>
      </c>
      <c r="E23" s="10">
        <f>STDEVP(E17:E21)</f>
        <v>0.005887729435205846</v>
      </c>
      <c r="F23" s="10">
        <f>STDEVP(F17:F21)</f>
        <v>0.005786288757387606</v>
      </c>
    </row>
    <row r="24" spans="1:6" ht="12.75">
      <c r="A24" s="17" t="s">
        <v>11</v>
      </c>
      <c r="B24" s="18">
        <f>(B15-B10)/B10</f>
        <v>0.009338548416959823</v>
      </c>
      <c r="C24" s="18">
        <f>(C15-C10)/C10</f>
        <v>0.0031162866983762507</v>
      </c>
      <c r="D24" s="18">
        <f>(D15-D10)/D10</f>
        <v>0.017977120029053932</v>
      </c>
      <c r="E24" s="18">
        <f>(E15-E10)/E10</f>
        <v>-0.0019255455712453194</v>
      </c>
      <c r="F24" s="18">
        <f>(F15-F10)/F10</f>
        <v>-0.0022516139190679636</v>
      </c>
    </row>
    <row r="25" spans="1:6" ht="12.75">
      <c r="A25" t="s">
        <v>19</v>
      </c>
      <c r="B25" s="29">
        <f>SLOPE(B17:B21,$F17:$F21)</f>
        <v>0.45114840807486395</v>
      </c>
      <c r="C25" s="29">
        <f>SLOPE(C17:C21,$F17:$F21)</f>
        <v>0.5918631750156143</v>
      </c>
      <c r="D25" s="29">
        <f>SLOPE(D17:D21,$F17:$F21)</f>
        <v>0.6965584792622307</v>
      </c>
      <c r="E25" s="18">
        <f>SLOPE(E17:E21,$F17:$F21)</f>
        <v>-0.0395139656328418</v>
      </c>
      <c r="F25" s="29">
        <f>SLOPE(F17:F21,$F17:$F21)</f>
        <v>1</v>
      </c>
    </row>
    <row r="26" spans="1:6" ht="12.75">
      <c r="A26" s="17" t="s">
        <v>11</v>
      </c>
      <c r="B26" s="18">
        <f>B24</f>
        <v>0.009338548416959823</v>
      </c>
      <c r="C26" s="18">
        <f>C24</f>
        <v>0.0031162866983762507</v>
      </c>
      <c r="D26" s="18">
        <f>D24</f>
        <v>0.017977120029053932</v>
      </c>
      <c r="E26" s="18">
        <f>E24</f>
        <v>-0.0019255455712453194</v>
      </c>
      <c r="F26" s="18">
        <f>F24</f>
        <v>-0.0022516139190679636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harding</dc:creator>
  <cp:keywords/>
  <dc:description/>
  <cp:lastModifiedBy>harding</cp:lastModifiedBy>
  <dcterms:created xsi:type="dcterms:W3CDTF">2007-10-10T16:50:17Z</dcterms:created>
  <dcterms:modified xsi:type="dcterms:W3CDTF">2009-08-02T14:58:05Z</dcterms:modified>
  <cp:category/>
  <cp:version/>
  <cp:contentType/>
  <cp:contentStatus/>
</cp:coreProperties>
</file>